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faabrickcherdet.sharepoint.com/sites/LaFaabrickCherdet/Shared Documents/Documents du moment/Logiciel Freelances/Propal/"/>
    </mc:Choice>
  </mc:AlternateContent>
  <xr:revisionPtr revIDLastSave="404" documentId="8_{C92CECBB-32ED-4F54-8AD3-1EDE1B38A363}" xr6:coauthVersionLast="47" xr6:coauthVersionMax="47" xr10:uidLastSave="{3D468E0A-B6BB-4255-B620-6B2238085C14}"/>
  <bookViews>
    <workbookView xWindow="-110" yWindow="-110" windowWidth="19420" windowHeight="10300" xr2:uid="{9A6F0B34-CACC-4E28-8A4F-001BF22FC382}"/>
  </bookViews>
  <sheets>
    <sheet name="Modele économique Otto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1" l="1"/>
  <c r="G44" i="1"/>
  <c r="E44" i="1"/>
  <c r="E26" i="1"/>
  <c r="G25" i="1"/>
  <c r="G32" i="1" s="1"/>
  <c r="F25" i="1"/>
  <c r="F32" i="1" s="1"/>
  <c r="E25" i="1"/>
  <c r="F13" i="1"/>
  <c r="G13" i="1"/>
  <c r="E13" i="1"/>
  <c r="F12" i="1"/>
  <c r="G12" i="1"/>
  <c r="E12" i="1"/>
  <c r="F11" i="1"/>
  <c r="G11" i="1"/>
  <c r="E11" i="1"/>
  <c r="E14" i="1" s="1"/>
  <c r="G14" i="1" l="1"/>
  <c r="E32" i="1"/>
  <c r="F14" i="1"/>
</calcChain>
</file>

<file path=xl/sharedStrings.xml><?xml version="1.0" encoding="utf-8"?>
<sst xmlns="http://schemas.openxmlformats.org/spreadsheetml/2006/main" count="53" uniqueCount="32">
  <si>
    <t>Clients</t>
  </si>
  <si>
    <t>Année 1</t>
  </si>
  <si>
    <t>Année 2</t>
  </si>
  <si>
    <t>Année 3</t>
  </si>
  <si>
    <t>Entreprises</t>
  </si>
  <si>
    <t>Collectifs</t>
  </si>
  <si>
    <t>Intermédiaires</t>
  </si>
  <si>
    <t>Prix de vente / mois</t>
  </si>
  <si>
    <t>Développement</t>
  </si>
  <si>
    <t>Inbound</t>
  </si>
  <si>
    <t xml:space="preserve">Ressources </t>
  </si>
  <si>
    <t>TOTAL</t>
  </si>
  <si>
    <t>Dépenses</t>
  </si>
  <si>
    <t>Maintenance</t>
  </si>
  <si>
    <t>Equilibre</t>
  </si>
  <si>
    <t>Commentaires</t>
  </si>
  <si>
    <t xml:space="preserve">1 dirigeant + 2 sales/customer success </t>
  </si>
  <si>
    <t>5K€ par mois</t>
  </si>
  <si>
    <t>6K€ par mois</t>
  </si>
  <si>
    <t>7K€ par mois</t>
  </si>
  <si>
    <t>Développement et déploiement de la solution</t>
  </si>
  <si>
    <t>Développement pour les clients sur mesure + évolution</t>
  </si>
  <si>
    <t xml:space="preserve">1 dirigeant +5 sales/customer success </t>
  </si>
  <si>
    <t>2 dirigeants + 10 sales/customer success + 1 UX Designer</t>
  </si>
  <si>
    <t>Budget créations de contenus + Podcast</t>
  </si>
  <si>
    <t>Ambassadeurs</t>
  </si>
  <si>
    <t>Parteniariat avec des ambassadeurs du milieu RH</t>
  </si>
  <si>
    <t>Salaires</t>
  </si>
  <si>
    <t>Recettes</t>
  </si>
  <si>
    <t>Bénéfices / Pertes</t>
  </si>
  <si>
    <t>Identité de marque</t>
  </si>
  <si>
    <t>Communication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</si>
</sst>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6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80C2C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0" xfId="0" applyFont="1" applyFill="1"/>
    <xf numFmtId="0" fontId="2" fillId="2" borderId="1" xfId="0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64" fontId="2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80C2C"/>
      <color rgb="FFF5CE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>
                <a:solidFill>
                  <a:schemeClr val="bg1"/>
                </a:solidFill>
              </a:rPr>
              <a:t>Evolution</a:t>
            </a:r>
            <a:r>
              <a:rPr lang="fr-FR" baseline="0">
                <a:solidFill>
                  <a:schemeClr val="bg1"/>
                </a:solidFill>
              </a:rPr>
              <a:t> de l'ARR</a:t>
            </a:r>
            <a:endParaRPr lang="fr-FR">
              <a:solidFill>
                <a:schemeClr val="bg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F4D8-4A99-AC50-FC4738AB26DA}"/>
              </c:ext>
            </c:extLst>
          </c:dPt>
          <c:dPt>
            <c:idx val="2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F4D8-4A99-AC50-FC4738AB26DA}"/>
              </c:ext>
            </c:extLst>
          </c:dPt>
          <c:dLbls>
            <c:numFmt formatCode="#,##0\ &quot;€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'Modele économique Otto'!$E$18:$I$18</c:f>
              <c:numCache>
                <c:formatCode>General</c:formatCode>
                <c:ptCount val="5"/>
              </c:numCache>
            </c:numRef>
          </c:cat>
          <c:val>
            <c:numRef>
              <c:f>'Modele économique Otto'!$E$14:$G$14</c:f>
              <c:numCache>
                <c:formatCode>#\ ##0\ "€"</c:formatCode>
                <c:ptCount val="3"/>
                <c:pt idx="0">
                  <c:v>228000</c:v>
                </c:pt>
                <c:pt idx="1">
                  <c:v>528000</c:v>
                </c:pt>
                <c:pt idx="2">
                  <c:v>1152000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84-4851-B211-82D956E4E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3766304"/>
        <c:axId val="1266973184"/>
      </c:lineChart>
      <c:catAx>
        <c:axId val="1243766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6973184"/>
        <c:crosses val="autoZero"/>
        <c:auto val="1"/>
        <c:lblAlgn val="ctr"/>
        <c:lblOffset val="100"/>
        <c:noMultiLvlLbl val="0"/>
      </c:catAx>
      <c:valAx>
        <c:axId val="1266973184"/>
        <c:scaling>
          <c:orientation val="minMax"/>
        </c:scaling>
        <c:delete val="0"/>
        <c:axPos val="l"/>
        <c:numFmt formatCode="#,##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3766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180C2C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'Modele économique Otto'!$D$42</c:f>
              <c:strCache>
                <c:ptCount val="1"/>
                <c:pt idx="0">
                  <c:v>Recettes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'Modele économique Otto'!$E$41:$G$41</c:f>
              <c:strCache>
                <c:ptCount val="3"/>
                <c:pt idx="0">
                  <c:v>Année 1</c:v>
                </c:pt>
                <c:pt idx="1">
                  <c:v>Année 2</c:v>
                </c:pt>
                <c:pt idx="2">
                  <c:v>Année 3</c:v>
                </c:pt>
              </c:strCache>
            </c:strRef>
          </c:cat>
          <c:val>
            <c:numRef>
              <c:f>'Modele économique Otto'!$E$42:$G$42</c:f>
              <c:numCache>
                <c:formatCode>#\ ##0\ "€"</c:formatCode>
                <c:ptCount val="3"/>
                <c:pt idx="0">
                  <c:v>228000</c:v>
                </c:pt>
                <c:pt idx="1">
                  <c:v>528000</c:v>
                </c:pt>
                <c:pt idx="2">
                  <c:v>1152000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58-4D98-9FB2-1E5E88908EF7}"/>
            </c:ext>
          </c:extLst>
        </c:ser>
        <c:ser>
          <c:idx val="1"/>
          <c:order val="1"/>
          <c:tx>
            <c:strRef>
              <c:f>'Modele économique Otto'!$D$43</c:f>
              <c:strCache>
                <c:ptCount val="1"/>
                <c:pt idx="0">
                  <c:v>Dépenses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'Modele économique Otto'!$E$41:$G$41</c:f>
              <c:strCache>
                <c:ptCount val="3"/>
                <c:pt idx="0">
                  <c:v>Année 1</c:v>
                </c:pt>
                <c:pt idx="1">
                  <c:v>Année 2</c:v>
                </c:pt>
                <c:pt idx="2">
                  <c:v>Année 3</c:v>
                </c:pt>
              </c:strCache>
            </c:strRef>
          </c:cat>
          <c:val>
            <c:numRef>
              <c:f>'Modele économique Otto'!$E$43:$G$43</c:f>
              <c:numCache>
                <c:formatCode>#\ ##0\ "€"</c:formatCode>
                <c:ptCount val="3"/>
                <c:pt idx="0">
                  <c:v>380000</c:v>
                </c:pt>
                <c:pt idx="1">
                  <c:v>472000</c:v>
                </c:pt>
                <c:pt idx="2">
                  <c:v>834000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58-4D98-9FB2-1E5E88908EF7}"/>
            </c:ext>
          </c:extLst>
        </c:ser>
        <c:ser>
          <c:idx val="2"/>
          <c:order val="2"/>
          <c:tx>
            <c:strRef>
              <c:f>'Modele économique Otto'!$D$44</c:f>
              <c:strCache>
                <c:ptCount val="1"/>
                <c:pt idx="0">
                  <c:v>Bénéfices / Pertes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'Modele économique Otto'!$E$41:$G$41</c:f>
              <c:strCache>
                <c:ptCount val="3"/>
                <c:pt idx="0">
                  <c:v>Année 1</c:v>
                </c:pt>
                <c:pt idx="1">
                  <c:v>Année 2</c:v>
                </c:pt>
                <c:pt idx="2">
                  <c:v>Année 3</c:v>
                </c:pt>
              </c:strCache>
            </c:strRef>
          </c:cat>
          <c:val>
            <c:numRef>
              <c:f>'Modele économique Otto'!$E$44:$G$44</c:f>
              <c:numCache>
                <c:formatCode>#\ ##0\ "€"</c:formatCode>
                <c:ptCount val="3"/>
                <c:pt idx="0">
                  <c:v>-152000</c:v>
                </c:pt>
                <c:pt idx="1">
                  <c:v>56000</c:v>
                </c:pt>
                <c:pt idx="2">
                  <c:v>318000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58-4D98-9FB2-1E5E88908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765455"/>
        <c:axId val="211591439"/>
      </c:lineChart>
      <c:catAx>
        <c:axId val="421765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591439"/>
        <c:crosses val="autoZero"/>
        <c:auto val="1"/>
        <c:lblAlgn val="ctr"/>
        <c:lblOffset val="100"/>
        <c:noMultiLvlLbl val="0"/>
      </c:catAx>
      <c:valAx>
        <c:axId val="211591439"/>
        <c:scaling>
          <c:orientation val="minMax"/>
        </c:scaling>
        <c:delete val="0"/>
        <c:axPos val="l"/>
        <c:numFmt formatCode="#\ ##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217654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180C2C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607787</xdr:colOff>
      <xdr:row>3</xdr:row>
      <xdr:rowOff>117929</xdr:rowOff>
    </xdr:from>
    <xdr:to>
      <xdr:col>12</xdr:col>
      <xdr:colOff>2440215</xdr:colOff>
      <xdr:row>19</xdr:row>
      <xdr:rowOff>98879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58678815-E7CD-4860-AB27-1AFD808652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693964</xdr:colOff>
      <xdr:row>37</xdr:row>
      <xdr:rowOff>72571</xdr:rowOff>
    </xdr:from>
    <xdr:to>
      <xdr:col>12</xdr:col>
      <xdr:colOff>1015999</xdr:colOff>
      <xdr:row>53</xdr:row>
      <xdr:rowOff>33564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5BAC61EE-D858-2A76-96D7-D7B285ECE1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B1713-CDA8-49A2-8554-1DA87E554175}">
  <dimension ref="B2:N44"/>
  <sheetViews>
    <sheetView tabSelected="1" topLeftCell="A13" zoomScale="70" zoomScaleNormal="70" workbookViewId="0">
      <selection activeCell="L27" sqref="L27"/>
    </sheetView>
  </sheetViews>
  <sheetFormatPr baseColWidth="10" defaultRowHeight="14.5" x14ac:dyDescent="0.35"/>
  <cols>
    <col min="1" max="2" width="10.90625" style="1"/>
    <col min="3" max="3" width="15.453125" style="1" bestFit="1" customWidth="1"/>
    <col min="4" max="4" width="20.6328125" style="1" bestFit="1" customWidth="1"/>
    <col min="5" max="5" width="10.90625" style="1"/>
    <col min="6" max="6" width="8.7265625" style="1" bestFit="1" customWidth="1"/>
    <col min="7" max="10" width="10.90625" style="1"/>
    <col min="11" max="11" width="13.1796875" style="1" bestFit="1" customWidth="1"/>
    <col min="12" max="12" width="42.1796875" style="1" bestFit="1" customWidth="1"/>
    <col min="13" max="13" width="47.1796875" style="1" bestFit="1" customWidth="1"/>
    <col min="14" max="14" width="48.1796875" style="1" bestFit="1" customWidth="1"/>
    <col min="15" max="16384" width="10.90625" style="1"/>
  </cols>
  <sheetData>
    <row r="2" spans="2:7" ht="21" x14ac:dyDescent="0.5">
      <c r="B2" s="5" t="s">
        <v>10</v>
      </c>
    </row>
    <row r="4" spans="2:7" x14ac:dyDescent="0.35">
      <c r="B4" s="4" t="s">
        <v>7</v>
      </c>
      <c r="C4" s="4"/>
      <c r="D4" s="2" t="s">
        <v>0</v>
      </c>
      <c r="E4" s="2" t="s">
        <v>1</v>
      </c>
      <c r="F4" s="2" t="s">
        <v>2</v>
      </c>
      <c r="G4" s="2" t="s">
        <v>3</v>
      </c>
    </row>
    <row r="5" spans="2:7" x14ac:dyDescent="0.35">
      <c r="B5" s="3">
        <v>200</v>
      </c>
      <c r="C5" s="4"/>
      <c r="D5" s="2" t="s">
        <v>4</v>
      </c>
      <c r="E5" s="2">
        <v>50</v>
      </c>
      <c r="F5" s="2">
        <v>120</v>
      </c>
      <c r="G5" s="2">
        <v>300</v>
      </c>
    </row>
    <row r="6" spans="2:7" x14ac:dyDescent="0.35">
      <c r="B6" s="3">
        <v>200</v>
      </c>
      <c r="C6" s="4"/>
      <c r="D6" s="2" t="s">
        <v>5</v>
      </c>
      <c r="E6" s="2">
        <v>15</v>
      </c>
      <c r="F6" s="2">
        <v>25</v>
      </c>
      <c r="G6" s="2">
        <v>30</v>
      </c>
    </row>
    <row r="7" spans="2:7" x14ac:dyDescent="0.35">
      <c r="B7" s="3">
        <v>3000</v>
      </c>
      <c r="C7" s="4"/>
      <c r="D7" s="2" t="s">
        <v>6</v>
      </c>
      <c r="E7" s="2">
        <v>2</v>
      </c>
      <c r="F7" s="2">
        <v>5</v>
      </c>
      <c r="G7" s="2">
        <v>10</v>
      </c>
    </row>
    <row r="11" spans="2:7" x14ac:dyDescent="0.35">
      <c r="E11" s="3">
        <f>$B$5*E5*12</f>
        <v>120000</v>
      </c>
      <c r="F11" s="3">
        <f t="shared" ref="F11:G11" si="0">$B$5*F5*12</f>
        <v>288000</v>
      </c>
      <c r="G11" s="3">
        <f t="shared" si="0"/>
        <v>720000</v>
      </c>
    </row>
    <row r="12" spans="2:7" x14ac:dyDescent="0.35">
      <c r="E12" s="3">
        <f>$B$6*E6*12</f>
        <v>36000</v>
      </c>
      <c r="F12" s="3">
        <f t="shared" ref="F12:G12" si="1">$B$6*F6*12</f>
        <v>60000</v>
      </c>
      <c r="G12" s="3">
        <f t="shared" si="1"/>
        <v>72000</v>
      </c>
    </row>
    <row r="13" spans="2:7" x14ac:dyDescent="0.35">
      <c r="E13" s="3">
        <f>$B$7*E7*12</f>
        <v>72000</v>
      </c>
      <c r="F13" s="3">
        <f t="shared" ref="F13:G13" si="2">$B$7*F7*12</f>
        <v>180000</v>
      </c>
      <c r="G13" s="3">
        <f t="shared" si="2"/>
        <v>360000</v>
      </c>
    </row>
    <row r="14" spans="2:7" x14ac:dyDescent="0.35">
      <c r="D14" s="4" t="s">
        <v>11</v>
      </c>
      <c r="E14" s="3">
        <f>SUM(E11:E13)</f>
        <v>228000</v>
      </c>
      <c r="F14" s="3">
        <f t="shared" ref="F14:G14" si="3">SUM(F11:F13)</f>
        <v>528000</v>
      </c>
      <c r="G14" s="3">
        <f t="shared" si="3"/>
        <v>1152000</v>
      </c>
    </row>
    <row r="21" spans="2:14" ht="21" x14ac:dyDescent="0.5">
      <c r="B21" s="5" t="s">
        <v>12</v>
      </c>
    </row>
    <row r="23" spans="2:14" x14ac:dyDescent="0.35">
      <c r="D23" s="2" t="s">
        <v>12</v>
      </c>
      <c r="E23" s="2" t="s">
        <v>1</v>
      </c>
      <c r="F23" s="2" t="s">
        <v>2</v>
      </c>
      <c r="G23" s="2" t="s">
        <v>3</v>
      </c>
      <c r="K23" s="2" t="s">
        <v>15</v>
      </c>
      <c r="L23" s="2" t="s">
        <v>1</v>
      </c>
      <c r="M23" s="2" t="s">
        <v>2</v>
      </c>
      <c r="N23" s="2" t="s">
        <v>3</v>
      </c>
    </row>
    <row r="24" spans="2:14" x14ac:dyDescent="0.35">
      <c r="D24" s="1" t="s">
        <v>8</v>
      </c>
      <c r="E24" s="3">
        <v>150000</v>
      </c>
      <c r="F24" s="3">
        <v>100000</v>
      </c>
      <c r="G24" s="3">
        <v>100000</v>
      </c>
      <c r="K24" s="1" t="s">
        <v>8</v>
      </c>
      <c r="L24" s="1" t="s">
        <v>20</v>
      </c>
      <c r="M24" s="1" t="s">
        <v>21</v>
      </c>
      <c r="N24" s="1" t="s">
        <v>21</v>
      </c>
    </row>
    <row r="25" spans="2:14" x14ac:dyDescent="0.35">
      <c r="D25" s="1" t="s">
        <v>13</v>
      </c>
      <c r="E25" s="3">
        <f>5000*12</f>
        <v>60000</v>
      </c>
      <c r="F25" s="3">
        <f>6000*12</f>
        <v>72000</v>
      </c>
      <c r="G25" s="3">
        <f>7000*12</f>
        <v>84000</v>
      </c>
      <c r="K25" s="1" t="s">
        <v>13</v>
      </c>
      <c r="L25" s="1" t="s">
        <v>17</v>
      </c>
      <c r="M25" s="1" t="s">
        <v>18</v>
      </c>
      <c r="N25" s="1" t="s">
        <v>19</v>
      </c>
    </row>
    <row r="26" spans="2:14" x14ac:dyDescent="0.35">
      <c r="D26" s="1" t="s">
        <v>27</v>
      </c>
      <c r="E26" s="3">
        <f>120000</f>
        <v>120000</v>
      </c>
      <c r="F26" s="3">
        <v>250000</v>
      </c>
      <c r="G26" s="3">
        <v>600000</v>
      </c>
      <c r="K26" s="1" t="s">
        <v>27</v>
      </c>
      <c r="L26" s="1" t="s">
        <v>16</v>
      </c>
      <c r="M26" s="1" t="s">
        <v>22</v>
      </c>
      <c r="N26" s="1" t="s">
        <v>23</v>
      </c>
    </row>
    <row r="27" spans="2:14" x14ac:dyDescent="0.35">
      <c r="D27" s="1" t="s">
        <v>25</v>
      </c>
      <c r="E27" s="3">
        <v>10000</v>
      </c>
      <c r="F27" s="3">
        <v>20000</v>
      </c>
      <c r="G27" s="3">
        <v>20000</v>
      </c>
      <c r="K27" s="1" t="s">
        <v>25</v>
      </c>
      <c r="L27" s="1" t="s">
        <v>26</v>
      </c>
      <c r="M27" s="1" t="s">
        <v>26</v>
      </c>
      <c r="N27" s="1" t="s">
        <v>26</v>
      </c>
    </row>
    <row r="28" spans="2:14" x14ac:dyDescent="0.35">
      <c r="D28" s="1" t="s">
        <v>30</v>
      </c>
      <c r="E28" s="3">
        <v>20000</v>
      </c>
      <c r="F28" s="3">
        <v>0</v>
      </c>
      <c r="G28" s="3">
        <v>0</v>
      </c>
    </row>
    <row r="29" spans="2:14" x14ac:dyDescent="0.35">
      <c r="D29" s="1" t="s">
        <v>31</v>
      </c>
      <c r="E29" s="3">
        <v>0</v>
      </c>
      <c r="F29" s="3">
        <v>20000</v>
      </c>
      <c r="G29" s="3">
        <v>20000</v>
      </c>
    </row>
    <row r="30" spans="2:14" x14ac:dyDescent="0.35">
      <c r="D30" s="1" t="s">
        <v>9</v>
      </c>
      <c r="E30" s="3">
        <v>20000</v>
      </c>
      <c r="F30" s="3">
        <v>30000</v>
      </c>
      <c r="G30" s="3">
        <v>30000</v>
      </c>
      <c r="K30" s="1" t="s">
        <v>9</v>
      </c>
      <c r="L30" s="1" t="s">
        <v>24</v>
      </c>
      <c r="M30" s="1" t="s">
        <v>24</v>
      </c>
      <c r="N30" s="1" t="s">
        <v>24</v>
      </c>
    </row>
    <row r="32" spans="2:14" x14ac:dyDescent="0.35">
      <c r="E32" s="3">
        <f>SUM(E24:E31)</f>
        <v>380000</v>
      </c>
      <c r="F32" s="3">
        <f t="shared" ref="F32:G32" si="4">SUM(F24:F31)</f>
        <v>492000</v>
      </c>
      <c r="G32" s="3">
        <f t="shared" si="4"/>
        <v>854000</v>
      </c>
    </row>
    <row r="35" spans="2:7" x14ac:dyDescent="0.35">
      <c r="F35" s="6"/>
      <c r="G35" s="6"/>
    </row>
    <row r="39" spans="2:7" ht="21" x14ac:dyDescent="0.5">
      <c r="B39" s="5" t="s">
        <v>14</v>
      </c>
    </row>
    <row r="40" spans="2:7" ht="21" x14ac:dyDescent="0.5">
      <c r="B40" s="5"/>
    </row>
    <row r="41" spans="2:7" x14ac:dyDescent="0.35">
      <c r="E41" s="2" t="s">
        <v>1</v>
      </c>
      <c r="F41" s="2" t="s">
        <v>2</v>
      </c>
      <c r="G41" s="2" t="s">
        <v>3</v>
      </c>
    </row>
    <row r="42" spans="2:7" x14ac:dyDescent="0.35">
      <c r="D42" s="1" t="s">
        <v>28</v>
      </c>
      <c r="E42" s="6">
        <v>228000</v>
      </c>
      <c r="F42" s="6">
        <v>528000</v>
      </c>
      <c r="G42" s="6">
        <v>1152000</v>
      </c>
    </row>
    <row r="43" spans="2:7" x14ac:dyDescent="0.35">
      <c r="D43" s="1" t="s">
        <v>12</v>
      </c>
      <c r="E43" s="6">
        <v>380000</v>
      </c>
      <c r="F43" s="6">
        <v>472000</v>
      </c>
      <c r="G43" s="6">
        <v>834000</v>
      </c>
    </row>
    <row r="44" spans="2:7" x14ac:dyDescent="0.35">
      <c r="D44" s="1" t="s">
        <v>29</v>
      </c>
      <c r="E44" s="6">
        <f>E42-E43</f>
        <v>-152000</v>
      </c>
      <c r="F44" s="6">
        <f t="shared" ref="F44:G44" si="5">F42-F43</f>
        <v>56000</v>
      </c>
      <c r="G44" s="6">
        <f t="shared" si="5"/>
        <v>318000</v>
      </c>
    </row>
  </sheetData>
  <phoneticPr fontId="1" type="noConversion"/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77E42-47A1-4AAE-BC28-9EAF7FE01513}">
  <dimension ref="A1"/>
  <sheetViews>
    <sheetView workbookViewId="0">
      <selection sqref="A1:XFD1048576"/>
    </sheetView>
  </sheetViews>
  <sheetFormatPr baseColWidth="10"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9e1020b-899c-46a2-92a4-0539cb941885">
      <Terms xmlns="http://schemas.microsoft.com/office/infopath/2007/PartnerControls"/>
    </lcf76f155ced4ddcb4097134ff3c332f>
    <TaxCatchAll xmlns="2dc91612-764e-4863-a28e-ea77c5cf2f2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B7B6B57980C2408A3BD1B959047AF9" ma:contentTypeVersion="17" ma:contentTypeDescription="Crée un document." ma:contentTypeScope="" ma:versionID="3ba405387d69d3aaee3b29ff8a957adb">
  <xsd:schema xmlns:xsd="http://www.w3.org/2001/XMLSchema" xmlns:xs="http://www.w3.org/2001/XMLSchema" xmlns:p="http://schemas.microsoft.com/office/2006/metadata/properties" xmlns:ns2="99e1020b-899c-46a2-92a4-0539cb941885" xmlns:ns3="2dc91612-764e-4863-a28e-ea77c5cf2f20" targetNamespace="http://schemas.microsoft.com/office/2006/metadata/properties" ma:root="true" ma:fieldsID="3811bc8a36f03e2e057aed6786192716" ns2:_="" ns3:_="">
    <xsd:import namespace="99e1020b-899c-46a2-92a4-0539cb941885"/>
    <xsd:import namespace="2dc91612-764e-4863-a28e-ea77c5cf2f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e1020b-899c-46a2-92a4-0539cb9418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alises d’images" ma:readOnly="false" ma:fieldId="{5cf76f15-5ced-4ddc-b409-7134ff3c332f}" ma:taxonomyMulti="true" ma:sspId="e1c24a49-dd55-49ad-96ed-7187d4ca9be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c91612-764e-4863-a28e-ea77c5cf2f2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33119e3-0766-4b9f-adaf-9d301c3a8d5e}" ma:internalName="TaxCatchAll" ma:showField="CatchAllData" ma:web="2dc91612-764e-4863-a28e-ea77c5cf2f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90407C-6C44-41A1-9E95-B43A6CDDDF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0F23AD3-27A8-4E19-9F0E-683CC3871529}">
  <ds:schemaRefs>
    <ds:schemaRef ds:uri="http://schemas.microsoft.com/office/2006/metadata/properties"/>
    <ds:schemaRef ds:uri="http://schemas.microsoft.com/office/infopath/2007/PartnerControls"/>
    <ds:schemaRef ds:uri="99e1020b-899c-46a2-92a4-0539cb941885"/>
    <ds:schemaRef ds:uri="2dc91612-764e-4863-a28e-ea77c5cf2f20"/>
  </ds:schemaRefs>
</ds:datastoreItem>
</file>

<file path=customXml/itemProps3.xml><?xml version="1.0" encoding="utf-8"?>
<ds:datastoreItem xmlns:ds="http://schemas.openxmlformats.org/officeDocument/2006/customXml" ds:itemID="{FD8775BB-C49A-4E92-A549-7705E6110B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e1020b-899c-46a2-92a4-0539cb941885"/>
    <ds:schemaRef ds:uri="2dc91612-764e-4863-a28e-ea77c5cf2f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Modele économique Otto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gaill</dc:creator>
  <cp:lastModifiedBy>Kevin GAILLARDET</cp:lastModifiedBy>
  <dcterms:created xsi:type="dcterms:W3CDTF">2023-02-22T10:16:53Z</dcterms:created>
  <dcterms:modified xsi:type="dcterms:W3CDTF">2023-12-05T14:35:06Z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0x010100FBB7B6B57980C2408A3BD1B959047AF9</vt:lpwstr>
  </property>
  <property fmtid="{D5CDD505-2E9C-101B-9397-08002B2CF9AE}" pid="3" name="MediaServiceImageTags">
    <vt:lpwstr/>
  </property>
</Properties>
</file>